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<sst xmlns="http://schemas.openxmlformats.org/spreadsheetml/2006/main" count="86" uniqueCount="43">
  <si>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le poisson</t>
  </si>
  <si>
    <t>le jambon</t>
  </si>
  <si>
    <t>le gateau</t>
  </si>
  <si>
    <t>le jus</t>
  </si>
  <si>
    <t>l'eau minérale</t>
  </si>
  <si>
    <t>la viande</t>
  </si>
  <si>
    <t>la pomme</t>
  </si>
  <si>
    <t>le thé</t>
  </si>
  <si>
    <t>la glace</t>
  </si>
  <si>
    <t>la pomme de terre</t>
  </si>
  <si>
    <t>le café</t>
  </si>
  <si>
    <t>le roti de porc</t>
  </si>
  <si>
    <t>le roti de bœuf</t>
  </si>
  <si>
    <t>la salade</t>
  </si>
  <si>
    <t>le concombre</t>
  </si>
  <si>
    <t>la tomate</t>
  </si>
  <si>
    <t>la purée</t>
  </si>
  <si>
    <t>la crème</t>
  </si>
  <si>
    <t>la crèpe</t>
  </si>
  <si>
    <t>la compote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</si>
  <si>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</si>
  <si>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</si>
  <si>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</si>
  <si>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</si>
  <si>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</si>
  <si>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</si>
  <si>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</si>
  <si>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</si>
  <si>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</si>
  <si>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</si>
  <si>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</si>
  <si>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</si>
  <si>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</si>
  <si>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</si>
  <si>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</si>
  <si>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</si>
  <si>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</si>
  <si>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</si>
  <si>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</si>
  <si>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</si>
  <si>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</si>
  <si>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количество верных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</si>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</sst>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4"/>
      <color indexed="12"/>
      <name val="Arial Cyr"/>
      <family val="0"/>
    </font>
    <font>
      <b/>
      <sz val="20"/>
      <color indexed="12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4"/>
  <sheetViews>
    <sheetView tabSelected="1" workbookViewId="0" topLeftCell="A4">
      <selection activeCell="D7" sqref="D7"/>
    </sheetView>
  </sheetViews>
  <sheetFormatPr defaultColWidth="9.00390625" defaultRowHeight="12.75"/>
  <cols>
    <col min="1" max="1" width="4.25390625" style="0" customWidth="1"/>
    <col min="2" max="2" width="25.375" style="0" customWidth="1"/>
    <col min="3" max="3" width="22.375" style="0" customWidth="1"/>
  </cols>
  <sheetData>
    <row r="4" spans="1:3" ht="18">
      <c r="A4" s="1" t="s">
        <v>20</v>
      </c>
      <c r="B4" s="2" t="s">
        <v>0</v>
      </c>
      <c r="C4" s="3"/>
    </row>
    <row r="5" spans="1:3" ht="18">
      <c r="A5" s="1" t="s">
        <v>21</v>
      </c>
      <c r="B5" s="2" t="s">
        <v>1</v>
      </c>
      <c r="C5" s="3"/>
    </row>
    <row r="6" spans="1:3" ht="18">
      <c r="A6" s="1" t="s">
        <v>22</v>
      </c>
      <c r="B6" s="2" t="s">
        <v>2</v>
      </c>
      <c r="C6" s="3"/>
    </row>
    <row r="7" spans="1:3" ht="18">
      <c r="A7" s="1" t="s">
        <v>23</v>
      </c>
      <c r="B7" s="2" t="s">
        <v>3</v>
      </c>
      <c r="C7" s="3"/>
    </row>
    <row r="8" spans="1:3" ht="18">
      <c r="A8" s="1" t="s">
        <v>24</v>
      </c>
      <c r="B8" s="2" t="s">
        <v>4</v>
      </c>
      <c r="C8" s="3"/>
    </row>
    <row r="9" spans="1:3" ht="18">
      <c r="A9" s="1" t="s">
        <v>25</v>
      </c>
      <c r="B9" s="2" t="s">
        <v>5</v>
      </c>
      <c r="C9" s="3"/>
    </row>
    <row r="10" spans="1:3" ht="18">
      <c r="A10" s="1" t="s">
        <v>26</v>
      </c>
      <c r="B10" s="2" t="s">
        <v>6</v>
      </c>
      <c r="C10" s="3"/>
    </row>
    <row r="11" spans="1:3" ht="18">
      <c r="A11" s="1" t="s">
        <v>27</v>
      </c>
      <c r="B11" s="2" t="s">
        <v>7</v>
      </c>
      <c r="C11" s="3"/>
    </row>
    <row r="12" spans="1:3" ht="18">
      <c r="A12" s="1" t="s">
        <v>28</v>
      </c>
      <c r="B12" s="2" t="s">
        <v>8</v>
      </c>
      <c r="C12" s="3"/>
    </row>
    <row r="13" spans="1:3" ht="18">
      <c r="A13" s="1" t="s">
        <v>29</v>
      </c>
      <c r="B13" s="2" t="s">
        <v>9</v>
      </c>
      <c r="C13" s="3"/>
    </row>
    <row r="14" spans="1:3" ht="18">
      <c r="A14" s="1" t="s">
        <v>30</v>
      </c>
      <c r="B14" s="2" t="s">
        <v>10</v>
      </c>
      <c r="C14" s="3"/>
    </row>
    <row r="15" spans="1:3" ht="18">
      <c r="A15" s="1" t="s">
        <v>31</v>
      </c>
      <c r="B15" s="2" t="s">
        <v>11</v>
      </c>
      <c r="C15" s="3"/>
    </row>
    <row r="16" spans="1:3" ht="18">
      <c r="A16" s="1" t="s">
        <v>32</v>
      </c>
      <c r="B16" s="2" t="s">
        <v>12</v>
      </c>
      <c r="C16" s="3"/>
    </row>
    <row r="17" spans="1:3" ht="18">
      <c r="A17" s="1" t="s">
        <v>33</v>
      </c>
      <c r="B17" s="2" t="s">
        <v>8</v>
      </c>
      <c r="C17" s="3"/>
    </row>
    <row r="18" spans="1:3" ht="18">
      <c r="A18" s="1" t="s">
        <v>34</v>
      </c>
      <c r="B18" s="2" t="s">
        <v>13</v>
      </c>
      <c r="C18" s="3"/>
    </row>
    <row r="19" spans="1:3" ht="18">
      <c r="A19" s="1" t="s">
        <v>35</v>
      </c>
      <c r="B19" s="2" t="s">
        <v>14</v>
      </c>
      <c r="C19" s="3"/>
    </row>
    <row r="20" spans="1:3" ht="18">
      <c r="A20" s="1" t="s">
        <v>36</v>
      </c>
      <c r="B20" s="2" t="s">
        <v>15</v>
      </c>
      <c r="C20" s="3"/>
    </row>
    <row r="21" spans="1:3" ht="18">
      <c r="A21" s="1" t="s">
        <v>37</v>
      </c>
      <c r="B21" s="2" t="s">
        <v>16</v>
      </c>
      <c r="C21" s="3"/>
    </row>
    <row r="22" spans="1:3" ht="18">
      <c r="A22" s="1" t="s">
        <v>38</v>
      </c>
      <c r="B22" s="2" t="s">
        <v>17</v>
      </c>
      <c r="C22" s="3"/>
    </row>
    <row r="23" spans="1:3" ht="18">
      <c r="A23" s="1" t="s">
        <v>39</v>
      </c>
      <c r="B23" s="2" t="s">
        <v>18</v>
      </c>
      <c r="C23" s="3"/>
    </row>
    <row r="24" spans="1:3" ht="18">
      <c r="A24" s="1" t="s">
        <v>40</v>
      </c>
      <c r="B24" s="2" t="s">
        <v>19</v>
      </c>
      <c r="C24" s="3"/>
    </row>
  </sheetData>
  <dataValidations count="19">
    <dataValidation type="list" allowBlank="1" showInputMessage="1" showErrorMessage="1" sqref="C4">
      <formula1>"яд, рыба, мясо"</formula1>
    </dataValidation>
    <dataValidation type="list" allowBlank="1" showInputMessage="1" showErrorMessage="1" sqref="C5">
      <formula1>"окорок, мясо, рыба"</formula1>
    </dataValidation>
    <dataValidation type="list" allowBlank="1" showInputMessage="1" showErrorMessage="1" sqref="C6">
      <formula1>"мороженое, сок, торт"</formula1>
    </dataValidation>
    <dataValidation type="list" allowBlank="1" showInputMessage="1" showErrorMessage="1" sqref="C7">
      <formula1>"сок, торт, мороженое"</formula1>
    </dataValidation>
    <dataValidation type="list" allowBlank="1" showInputMessage="1" showErrorMessage="1" sqref="C8">
      <formula1>"апельсиновый сок, минеральная вода, вода"</formula1>
    </dataValidation>
    <dataValidation type="list" allowBlank="1" showInputMessage="1" showErrorMessage="1" sqref="C9">
      <formula1>"рыба, огурец, мясо"</formula1>
    </dataValidation>
    <dataValidation type="list" allowBlank="1" showInputMessage="1" showErrorMessage="1" sqref="C10">
      <formula1>"картофель, яблоко, помидор"</formula1>
    </dataValidation>
    <dataValidation type="list" allowBlank="1" showInputMessage="1" showErrorMessage="1" sqref="C11">
      <formula1>"вода, сок, чай"</formula1>
    </dataValidation>
    <dataValidation type="list" allowBlank="1" showInputMessage="1" showErrorMessage="1" sqref="C12">
      <formula1>"вода, чай, сок, кофе, мороженое"</formula1>
    </dataValidation>
    <dataValidation type="list" allowBlank="1" showInputMessage="1" showErrorMessage="1" sqref="C13">
      <formula1>"яблоко, мясо, помидор, картофель"</formula1>
    </dataValidation>
    <dataValidation type="list" allowBlank="1" showInputMessage="1" showErrorMessage="1" sqref="C14">
      <formula1>"вода, сок, мороженое, чай, кофе"</formula1>
    </dataValidation>
    <dataValidation type="list" allowBlank="1" showInputMessage="1" showErrorMessage="1" sqref="C15 C16">
      <formula1>"жаркое из свинины, жаркое из говядины"</formula1>
    </dataValidation>
    <dataValidation type="list" allowBlank="1" showInputMessage="1" showErrorMessage="1" sqref="C17">
      <formula1>"лед, сок, вода"</formula1>
    </dataValidation>
    <dataValidation type="list" allowBlank="1" showInputMessage="1" showErrorMessage="1" sqref="C20">
      <formula1>"огурец, салат, помидор"</formula1>
    </dataValidation>
    <dataValidation type="list" allowBlank="1" showInputMessage="1" showErrorMessage="1" sqref="C21">
      <formula1>"жаркое из говядины, мясо, пюре"</formula1>
    </dataValidation>
    <dataValidation type="list" allowBlank="1" showInputMessage="1" showErrorMessage="1" sqref="C22">
      <formula1>"блин, сметана"</formula1>
    </dataValidation>
    <dataValidation type="list" allowBlank="1" showInputMessage="1" showErrorMessage="1" sqref="C23">
      <formula1>"крем, блин"</formula1>
    </dataValidation>
    <dataValidation type="list" allowBlank="1" showInputMessage="1" showErrorMessage="1" sqref="C24">
      <formula1>"вода, сок, компот"</formula1>
    </dataValidation>
    <dataValidation type="list" allowBlank="1" showInputMessage="1" showErrorMessage="1" sqref="C18 C19">
      <formula1>"огурец, салат, помидор"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7"/>
  <sheetViews>
    <sheetView workbookViewId="0" topLeftCell="A16">
      <selection activeCell="C27" sqref="C27"/>
    </sheetView>
  </sheetViews>
  <sheetFormatPr defaultColWidth="9.00390625" defaultRowHeight="12.75"/>
  <cols>
    <col min="1" max="1" width="5.375" style="0" customWidth="1"/>
    <col min="2" max="2" width="27.625" style="0" customWidth="1"/>
    <col min="3" max="3" width="18.00390625" style="0" customWidth="1"/>
  </cols>
  <sheetData>
    <row r="4" spans="1:3" ht="18">
      <c r="A4" s="1" t="s">
        <v>20</v>
      </c>
      <c r="B4" s="2" t="s">
        <v>0</v>
      </c>
      <c r="C4" s="4" t="str">
        <f>IF(Лист1!C4="рыба","bien","faux")</f>
        <v>faux</v>
      </c>
    </row>
    <row r="5" spans="1:3" ht="18">
      <c r="A5" s="1" t="s">
        <v>21</v>
      </c>
      <c r="B5" s="2" t="s">
        <v>1</v>
      </c>
      <c r="C5" s="4" t="str">
        <f>IF(Лист1!C5="окорок","bien","faux")</f>
        <v>faux</v>
      </c>
    </row>
    <row r="6" spans="1:3" ht="18">
      <c r="A6" s="1" t="s">
        <v>22</v>
      </c>
      <c r="B6" s="2" t="s">
        <v>2</v>
      </c>
      <c r="C6" s="4" t="str">
        <f>IF(Лист1!C6="торт","bien","faux")</f>
        <v>faux</v>
      </c>
    </row>
    <row r="7" spans="1:3" ht="18">
      <c r="A7" s="1" t="s">
        <v>23</v>
      </c>
      <c r="B7" s="2" t="s">
        <v>3</v>
      </c>
      <c r="C7" s="4" t="str">
        <f>IF(Лист1!C7="сок","bien","faux")</f>
        <v>faux</v>
      </c>
    </row>
    <row r="8" spans="1:3" ht="18">
      <c r="A8" s="1" t="s">
        <v>24</v>
      </c>
      <c r="B8" s="2" t="s">
        <v>4</v>
      </c>
      <c r="C8" s="4" t="str">
        <f>IF(Лист1!C8="минеральная вода","bien","faux")</f>
        <v>faux</v>
      </c>
    </row>
    <row r="9" spans="1:3" ht="18">
      <c r="A9" s="1" t="s">
        <v>25</v>
      </c>
      <c r="B9" s="2" t="s">
        <v>5</v>
      </c>
      <c r="C9" s="4" t="str">
        <f>IF(Лист1!C9="мясо","bien","faux")</f>
        <v>faux</v>
      </c>
    </row>
    <row r="10" spans="1:3" ht="18">
      <c r="A10" s="1" t="s">
        <v>26</v>
      </c>
      <c r="B10" s="2" t="s">
        <v>6</v>
      </c>
      <c r="C10" s="4" t="str">
        <f>IF(Лист1!C10="яблоко","bien","faux")</f>
        <v>faux</v>
      </c>
    </row>
    <row r="11" spans="1:3" ht="18">
      <c r="A11" s="1" t="s">
        <v>27</v>
      </c>
      <c r="B11" s="2" t="s">
        <v>7</v>
      </c>
      <c r="C11" s="4" t="str">
        <f>IF(Лист1!C11="чай","bien","faux")</f>
        <v>faux</v>
      </c>
    </row>
    <row r="12" spans="1:3" ht="18">
      <c r="A12" s="1" t="s">
        <v>28</v>
      </c>
      <c r="B12" s="2" t="s">
        <v>8</v>
      </c>
      <c r="C12" s="4" t="str">
        <f>IF(Лист1!C12="мороженое","bien","faux")</f>
        <v>faux</v>
      </c>
    </row>
    <row r="13" spans="1:3" ht="18">
      <c r="A13" s="1" t="s">
        <v>29</v>
      </c>
      <c r="B13" s="2" t="s">
        <v>9</v>
      </c>
      <c r="C13" s="4" t="str">
        <f>IF(Лист1!C13="картофель","bien","faux")</f>
        <v>faux</v>
      </c>
    </row>
    <row r="14" spans="1:3" ht="18">
      <c r="A14" s="1" t="s">
        <v>30</v>
      </c>
      <c r="B14" s="2" t="s">
        <v>10</v>
      </c>
      <c r="C14" s="4" t="str">
        <f>IF(Лист1!C14="кофе","bien","faux")</f>
        <v>faux</v>
      </c>
    </row>
    <row r="15" spans="1:3" ht="18">
      <c r="A15" s="1" t="s">
        <v>31</v>
      </c>
      <c r="B15" s="2" t="s">
        <v>11</v>
      </c>
      <c r="C15" s="4" t="str">
        <f>IF(Лист1!C15="жаркое из свинины","bien","faux")</f>
        <v>faux</v>
      </c>
    </row>
    <row r="16" spans="1:3" ht="18">
      <c r="A16" s="1" t="s">
        <v>32</v>
      </c>
      <c r="B16" s="2" t="s">
        <v>12</v>
      </c>
      <c r="C16" s="4" t="str">
        <f>IF(Лист1!C16="жаркое из говядины","bien","faux")</f>
        <v>faux</v>
      </c>
    </row>
    <row r="17" spans="1:3" ht="18">
      <c r="A17" s="1" t="s">
        <v>33</v>
      </c>
      <c r="B17" s="2" t="s">
        <v>8</v>
      </c>
      <c r="C17" s="4" t="str">
        <f>IF(Лист1!C17="лед","bien","faux")</f>
        <v>faux</v>
      </c>
    </row>
    <row r="18" spans="1:3" ht="18">
      <c r="A18" s="1" t="s">
        <v>34</v>
      </c>
      <c r="B18" s="2" t="s">
        <v>13</v>
      </c>
      <c r="C18" s="4" t="str">
        <f>IF(Лист1!C18="салат","bien","faux")</f>
        <v>faux</v>
      </c>
    </row>
    <row r="19" spans="1:3" ht="18">
      <c r="A19" s="1" t="s">
        <v>35</v>
      </c>
      <c r="B19" s="2" t="s">
        <v>14</v>
      </c>
      <c r="C19" s="4" t="str">
        <f>IF(Лист1!C19="огурец","bien","faux")</f>
        <v>faux</v>
      </c>
    </row>
    <row r="20" spans="1:3" ht="18">
      <c r="A20" s="1" t="s">
        <v>36</v>
      </c>
      <c r="B20" s="2" t="s">
        <v>15</v>
      </c>
      <c r="C20" s="4" t="str">
        <f>IF(Лист1!C20="помидор","bien","faux")</f>
        <v>faux</v>
      </c>
    </row>
    <row r="21" spans="1:3" ht="18">
      <c r="A21" s="1" t="s">
        <v>37</v>
      </c>
      <c r="B21" s="2" t="s">
        <v>16</v>
      </c>
      <c r="C21" s="4" t="str">
        <f>IF(Лист1!C21="пюре","bien","faux")</f>
        <v>faux</v>
      </c>
    </row>
    <row r="22" spans="1:3" ht="18">
      <c r="A22" s="1" t="s">
        <v>38</v>
      </c>
      <c r="B22" s="2" t="s">
        <v>17</v>
      </c>
      <c r="C22" s="4" t="str">
        <f>IF(Лист1!C22="сметана","bien","faux")</f>
        <v>faux</v>
      </c>
    </row>
    <row r="23" spans="1:3" ht="18">
      <c r="A23" s="1" t="s">
        <v>39</v>
      </c>
      <c r="B23" s="2" t="s">
        <v>18</v>
      </c>
      <c r="C23" s="4" t="str">
        <f>IF(Лист1!C23="блин","bien","faux")</f>
        <v>faux</v>
      </c>
    </row>
    <row r="24" spans="1:3" ht="18">
      <c r="A24" s="1" t="s">
        <v>40</v>
      </c>
      <c r="B24" s="2" t="s">
        <v>19</v>
      </c>
      <c r="C24" s="4" t="str">
        <f>IF(Лист1!C24="компот","bien","faux")</f>
        <v>faux</v>
      </c>
    </row>
    <row r="26" spans="2:3" ht="38.25">
      <c r="B26" s="5" t="s">
        <v>41</v>
      </c>
      <c r="C26" s="6">
        <f>COUNTIF(Лист2!C4:C24,"bien")</f>
        <v>0</v>
      </c>
    </row>
    <row r="27" spans="2:3" ht="26.25">
      <c r="B27" s="7" t="s">
        <v>42</v>
      </c>
      <c r="C27" s="8">
        <f>IF(Лист2!C26&gt;=18,5,IF(Лист2!C26&gt;=13,4,IF(Лист2!C26&gt;=11,3,2)))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Masyanya</dc:creator>
  <cp:keywords/>
  <dc:description/>
  <cp:lastModifiedBy>Masyanya</cp:lastModifiedBy>
  <dcterms:created xsi:type="dcterms:W3CDTF">2009-01-15T21:55:35Z</dcterms:created>
  <dcterms:modified xsi:type="dcterms:W3CDTF">2009-01-15T22:33:45Z</dcterms:modified>
  <cp:category/>
  <cp:version/>
  <cp:contentType/>
  <cp:contentStatus/>
</cp:coreProperties>
</file>